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efosa/Desktop/worksafesounds-site/working-content-folder/"/>
    </mc:Choice>
  </mc:AlternateContent>
  <xr:revisionPtr revIDLastSave="0" documentId="8_{D0C407F6-ED1E-0346-A47F-8035406A9648}" xr6:coauthVersionLast="47" xr6:coauthVersionMax="47" xr10:uidLastSave="{00000000-0000-0000-0000-000000000000}"/>
  <bookViews>
    <workbookView xWindow="3380" yWindow="1400" windowWidth="28220" windowHeight="18860" tabRatio="500" activeTab="1" xr2:uid="{00000000-000D-0000-FFFF-FFFF00000000}"/>
  </bookViews>
  <sheets>
    <sheet name="Risk Matrix" sheetId="1" r:id="rId1"/>
    <sheet name="Hazard Log" sheetId="2" r:id="rId2"/>
    <sheet name="Scales Referenc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2" l="1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</calcChain>
</file>

<file path=xl/sharedStrings.xml><?xml version="1.0" encoding="utf-8"?>
<sst xmlns="http://schemas.openxmlformats.org/spreadsheetml/2006/main" count="189" uniqueCount="166">
  <si>
    <t>⚠  HAZARD ASSESSMENT RISK MATRIX</t>
  </si>
  <si>
    <t>WorkSafe Sounds  |  Ontario Construction Industry  |  OHSA Compliant</t>
  </si>
  <si>
    <t>RISK LEVEL LEGEND</t>
  </si>
  <si>
    <t>LOW</t>
  </si>
  <si>
    <t>Score 1–4</t>
  </si>
  <si>
    <t>Acceptable risk. Monitor and maintain controls.</t>
  </si>
  <si>
    <t>MEDIUM</t>
  </si>
  <si>
    <t>Score 5–9</t>
  </si>
  <si>
    <t>Moderate risk. Implement controls within 30 days.</t>
  </si>
  <si>
    <t>HIGH</t>
  </si>
  <si>
    <t>Score 10–14</t>
  </si>
  <si>
    <t>Significant risk. Immediate corrective action required.</t>
  </si>
  <si>
    <t>CRITICAL</t>
  </si>
  <si>
    <t>Score 15–25</t>
  </si>
  <si>
    <t>Unacceptable risk. Stop work. Immediate action mandatory.</t>
  </si>
  <si>
    <t>RISK MATRIX  (Likelihood × Severity)</t>
  </si>
  <si>
    <t>S1
Negligible</t>
  </si>
  <si>
    <t>S2
Minor</t>
  </si>
  <si>
    <t>S3
Moderate</t>
  </si>
  <si>
    <t>S4
Major</t>
  </si>
  <si>
    <t>S5
Catastrophic</t>
  </si>
  <si>
    <t>LIKELIHOOD ↑</t>
  </si>
  <si>
    <t>5
MED</t>
  </si>
  <si>
    <t>10
HIGH</t>
  </si>
  <si>
    <t>15
CRIT</t>
  </si>
  <si>
    <t>20
CRIT</t>
  </si>
  <si>
    <t>25
CRIT</t>
  </si>
  <si>
    <t>4
LOW</t>
  </si>
  <si>
    <t>8
MED</t>
  </si>
  <si>
    <t>12
HIGH</t>
  </si>
  <si>
    <t>16
CRIT</t>
  </si>
  <si>
    <t>3
LOW</t>
  </si>
  <si>
    <t>6
MED</t>
  </si>
  <si>
    <t>9
MED</t>
  </si>
  <si>
    <t>2
LOW</t>
  </si>
  <si>
    <t>1
LOW</t>
  </si>
  <si>
    <t>⚠  HAZARD IDENTIFICATION &amp; RISK ASSESSMENT LOG</t>
  </si>
  <si>
    <t>WorkSafe Sounds  |  Ontario Construction  |  OHSA S.25(2)(h)</t>
  </si>
  <si>
    <t>Project / Site:</t>
  </si>
  <si>
    <t>Supervisor:</t>
  </si>
  <si>
    <t>Date:</t>
  </si>
  <si>
    <t>Review Date:</t>
  </si>
  <si>
    <t>Ref #</t>
  </si>
  <si>
    <t>Hazard Description</t>
  </si>
  <si>
    <t>Location / Task</t>
  </si>
  <si>
    <t>Exposed Workers</t>
  </si>
  <si>
    <t>Existing Controls</t>
  </si>
  <si>
    <t>Likelihood
(1–5)</t>
  </si>
  <si>
    <t>Severity
(1–5)</t>
  </si>
  <si>
    <t>Risk Score
(L × S)</t>
  </si>
  <si>
    <t>Risk Level</t>
  </si>
  <si>
    <t>Recommended Actions</t>
  </si>
  <si>
    <t>Responsible
Person</t>
  </si>
  <si>
    <t>Target Date</t>
  </si>
  <si>
    <t>Completion
Date</t>
  </si>
  <si>
    <t>Status</t>
  </si>
  <si>
    <t>001</t>
  </si>
  <si>
    <t>Working at heights – unguarded edge</t>
  </si>
  <si>
    <t>Floor 3 framing</t>
  </si>
  <si>
    <t>Carpenters, Ironworkers</t>
  </si>
  <si>
    <t>Safety harness, lanyards, anchor points</t>
  </si>
  <si>
    <t>Install lifeline system; daily harness inspection</t>
  </si>
  <si>
    <t>Site Supervisor</t>
  </si>
  <si>
    <t>2026-03-01</t>
  </si>
  <si>
    <t>Open</t>
  </si>
  <si>
    <t>002</t>
  </si>
  <si>
    <t>Struck-by – swinging crane load</t>
  </si>
  <si>
    <t>Crane pick zone</t>
  </si>
  <si>
    <t>All trades in radius</t>
  </si>
  <si>
    <t>Exclusion zone, signaller, tag lines</t>
  </si>
  <si>
    <t>Establish crane exclusion zone markers; signaller required at all times</t>
  </si>
  <si>
    <t>Crane Operator / Supervisor</t>
  </si>
  <si>
    <t>Ongoing</t>
  </si>
  <si>
    <t>003</t>
  </si>
  <si>
    <t>Electrical – live panel exposure</t>
  </si>
  <si>
    <t>Electrical room B</t>
  </si>
  <si>
    <t>Electricians</t>
  </si>
  <si>
    <t>LOTO procedure, rubber gloves</t>
  </si>
  <si>
    <t>Verify LOTO compliance before any panel work; daily inspection</t>
  </si>
  <si>
    <t>Master Electrician</t>
  </si>
  <si>
    <t>2026-02-28</t>
  </si>
  <si>
    <t>004</t>
  </si>
  <si>
    <t>Slip/trip – slippery walking surface</t>
  </si>
  <si>
    <t>Wet concrete slab</t>
  </si>
  <si>
    <t>All workers</t>
  </si>
  <si>
    <t>Anti-slip mats, housekeeping schedule</t>
  </si>
  <si>
    <t>Increase cleaning frequency; add grit strips in high-traffic zones</t>
  </si>
  <si>
    <t>Safety Officer</t>
  </si>
  <si>
    <t>005</t>
  </si>
  <si>
    <t>Chemical – silica dust exposure</t>
  </si>
  <si>
    <t>Concrete cutting area</t>
  </si>
  <si>
    <t>Labourers</t>
  </si>
  <si>
    <t>Wet cutting method, N95 respirator</t>
  </si>
  <si>
    <t>Upgrade to P100 respirator; air monitoring monthly</t>
  </si>
  <si>
    <t>2026-03-15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</si>
  <si>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</si>
  <si>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</si>
  <si>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</si>
  <si>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</si>
  <si>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</si>
  <si>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</si>
  <si>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</si>
  <si>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</si>
  <si>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</si>
  <si>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</si>
  <si>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</si>
  <si>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This document must be reviewed and signed by the Health &amp; Safety Representative before work commences. Retain for minimum 3 years per OHSA requirements.</t>
  </si>
  <si>
    <t>LIKELIHOOD &amp; SEVERITY SCALES — REFERENCE GUIDE</t>
  </si>
  <si>
    <t>LIKELIHOOD SCALE</t>
  </si>
  <si>
    <t>Rating</t>
  </si>
  <si>
    <t>Level</t>
  </si>
  <si>
    <t>Description</t>
  </si>
  <si>
    <t>Frequency</t>
  </si>
  <si>
    <t>Example</t>
  </si>
  <si>
    <t>Ontario Context</t>
  </si>
  <si>
    <t>Rare</t>
  </si>
  <si>
    <t>Could occur only in exceptional circumstances</t>
  </si>
  <si>
    <t>Less than once per 10 years</t>
  </si>
  <si>
    <t>First-ever incident on site</t>
  </si>
  <si>
    <t>No incidents in company history</t>
  </si>
  <si>
    <t>Unlikely</t>
  </si>
  <si>
    <t>Could occur but not expected</t>
  </si>
  <si>
    <t>Once per 3–10 years</t>
  </si>
  <si>
    <t>Isolated near-miss report</t>
  </si>
  <si>
    <t>Rare sector-wide occurrence</t>
  </si>
  <si>
    <t>Possible</t>
  </si>
  <si>
    <t>Could occur at some time</t>
  </si>
  <si>
    <t>Once per 1–3 years</t>
  </si>
  <si>
    <t>Has occurred on similar sites</t>
  </si>
  <si>
    <t>Documented in WSIB sector data</t>
  </si>
  <si>
    <t>Likely</t>
  </si>
  <si>
    <t>Will probably occur in most circumstances</t>
  </si>
  <si>
    <t>Once per 6–12 months</t>
  </si>
  <si>
    <t>Recurring near-misses</t>
  </si>
  <si>
    <t>Common across Ontario construction</t>
  </si>
  <si>
    <t>Almost Certain</t>
  </si>
  <si>
    <t>Expected to occur in most circumstances</t>
  </si>
  <si>
    <t>Monthly or more frequent</t>
  </si>
  <si>
    <t>Regular occurrence without controls</t>
  </si>
  <si>
    <t>High WSIB claim frequency in sector</t>
  </si>
  <si>
    <t>SEVERITY SCALE</t>
  </si>
  <si>
    <t>Negligible</t>
  </si>
  <si>
    <t>Minimal health/safety impact</t>
  </si>
  <si>
    <t>First aid only; no lost time</t>
  </si>
  <si>
    <t>Minor cut requiring bandage</t>
  </si>
  <si>
    <t>No WSIB reportable incident</t>
  </si>
  <si>
    <t>Minor</t>
  </si>
  <si>
    <t>Some injury; short recovery</t>
  </si>
  <si>
    <t>Medical aid; &lt;1 week lost time</t>
  </si>
  <si>
    <t>Sprain requiring physiotherapy</t>
  </si>
  <si>
    <t>WSIB Type 1 claim; RTW same week</t>
  </si>
  <si>
    <t>Moderate</t>
  </si>
  <si>
    <t>Moderate injury; significant recovery</t>
  </si>
  <si>
    <t>1–4 weeks lost time</t>
  </si>
  <si>
    <t>Fracture requiring surgery</t>
  </si>
  <si>
    <t>WSIB Lost Time Injury (LTI)</t>
  </si>
  <si>
    <t>Major</t>
  </si>
  <si>
    <t>Severe injury; long-term impact</t>
  </si>
  <si>
    <t>&gt;4 weeks; possible permanent impairment</t>
  </si>
  <si>
    <t>Crush injury, severe burns, TBI</t>
  </si>
  <si>
    <t>Critical injury — MOL notification required</t>
  </si>
  <si>
    <t>Catastrophic</t>
  </si>
  <si>
    <t>Death or permanent total disability</t>
  </si>
  <si>
    <t>Fatality or permanent total disability</t>
  </si>
  <si>
    <t>Fall from height fatality</t>
  </si>
  <si>
    <t>MOL fatality investigation; coroner inquest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</si>
</sst>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0"/>
      <color rgb="FFC9C9C9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b/>
      <sz val="11"/>
      <name val="Arial"/>
      <family val="2"/>
    </font>
    <font>
      <b/>
      <sz val="14"/>
      <color rgb="FFFFFFFF"/>
      <name val="Arial"/>
      <family val="2"/>
    </font>
    <font>
      <b/>
      <sz val="9"/>
      <name val="Arial"/>
      <family val="2"/>
    </font>
    <font>
      <i/>
      <sz val="8"/>
      <color rgb="FF666666"/>
      <name val="Arial"/>
      <family val="2"/>
    </font>
    <font>
      <b/>
      <sz val="13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92D050"/>
        <bgColor rgb="FF969696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0" fillId="0" borderId="1" xfId="0" applyBorder="1"/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rgb="FF000000"/>
      </font>
      <fill>
        <patternFill patternType="solid">
          <fgColor indexed="64"/>
          <bgColor rgb="FFFF0000"/>
        </patternFill>
      </fill>
    </dxf>
    <dxf>
      <font>
        <b/>
        <i val="0"/>
        <color rgb="FF000000"/>
      </font>
      <fill>
        <patternFill patternType="solid">
          <fgColor indexed="64"/>
          <bgColor rgb="FFFF9900"/>
        </patternFill>
      </fill>
    </dxf>
    <dxf>
      <font>
        <b/>
        <i val="0"/>
        <color rgb="FF000000"/>
      </font>
      <fill>
        <patternFill patternType="solid">
          <fgColor indexed="64"/>
          <bgColor rgb="FFFFFF00"/>
        </patternFill>
      </fill>
    </dxf>
    <dxf>
      <font>
        <b/>
        <i val="0"/>
        <color rgb="FF000000"/>
      </font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63F3669-371A-D840-B2BA-24598A5A33B2}">
  <we:reference id="wa200009404" version="1.0.0.5" store="en-U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L16"/>
  <sheetViews>
    <sheetView zoomScale="140" zoomScaleNormal="140" workbookViewId="0">
      <selection activeCell="A10" sqref="A10:G10"/>
    </sheetView>
  </sheetViews>
  <sheetFormatPr baseColWidth="10" defaultColWidth="8.6640625" defaultRowHeight="15" x14ac:dyDescent="0.2"/>
  <cols>
    <col min="1" max="1" width="18" customWidth="1"/>
    <col min="2" max="3" width="14" customWidth="1"/>
    <col min="4" max="4" width="22.1640625" customWidth="1"/>
    <col min="5" max="6" width="14" customWidth="1"/>
  </cols>
  <sheetData>
    <row r="1" spans="1:12" ht="42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8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" customHeight="1" x14ac:dyDescent="0.2"/>
    <row r="4" spans="1:12" ht="19.5" customHeight="1" x14ac:dyDescent="0.2">
      <c r="A4" s="27" t="s">
        <v>2</v>
      </c>
      <c r="B4" s="27"/>
      <c r="C4" s="27"/>
      <c r="D4" s="27"/>
    </row>
    <row r="5" spans="1:12" ht="19.5" customHeight="1" x14ac:dyDescent="0.2">
      <c r="A5" s="1" t="s">
        <v>3</v>
      </c>
      <c r="B5" s="2" t="s">
        <v>4</v>
      </c>
      <c r="C5" s="24" t="s">
        <v>5</v>
      </c>
      <c r="D5" s="24"/>
      <c r="E5" s="24"/>
    </row>
    <row r="6" spans="1:12" ht="19.5" customHeight="1" x14ac:dyDescent="0.2">
      <c r="A6" s="3" t="s">
        <v>6</v>
      </c>
      <c r="B6" s="4" t="s">
        <v>7</v>
      </c>
      <c r="C6" s="24" t="s">
        <v>8</v>
      </c>
      <c r="D6" s="24"/>
      <c r="E6" s="24"/>
    </row>
    <row r="7" spans="1:12" ht="19.5" customHeight="1" x14ac:dyDescent="0.2">
      <c r="A7" s="5" t="s">
        <v>9</v>
      </c>
      <c r="B7" s="6" t="s">
        <v>10</v>
      </c>
      <c r="C7" s="24" t="s">
        <v>11</v>
      </c>
      <c r="D7" s="24"/>
      <c r="E7" s="24"/>
    </row>
    <row r="8" spans="1:12" ht="19.5" customHeight="1" x14ac:dyDescent="0.2">
      <c r="A8" s="7" t="s">
        <v>12</v>
      </c>
      <c r="B8" s="8" t="s">
        <v>13</v>
      </c>
      <c r="C8" s="24" t="s">
        <v>14</v>
      </c>
      <c r="D8" s="24"/>
      <c r="E8" s="24"/>
    </row>
    <row r="9" spans="1:12" ht="7.5" customHeight="1" x14ac:dyDescent="0.2"/>
    <row r="10" spans="1:12" ht="24" customHeight="1" x14ac:dyDescent="0.2">
      <c r="A10" s="22" t="s">
        <v>15</v>
      </c>
      <c r="B10" s="22"/>
      <c r="C10" s="22"/>
      <c r="D10" s="22"/>
      <c r="E10" s="22"/>
      <c r="F10" s="22"/>
      <c r="G10" s="22"/>
    </row>
    <row r="11" spans="1:12" ht="36" customHeight="1" x14ac:dyDescent="0.2">
      <c r="B11" s="9" t="s">
        <v>16</v>
      </c>
      <c r="C11" s="9" t="s">
        <v>17</v>
      </c>
      <c r="D11" s="9" t="s">
        <v>18</v>
      </c>
      <c r="E11" s="9" t="s">
        <v>19</v>
      </c>
      <c r="F11" s="9" t="s">
        <v>20</v>
      </c>
    </row>
    <row r="12" spans="1:12" ht="30" customHeight="1" x14ac:dyDescent="0.2">
      <c r="A12" s="23" t="s">
        <v>21</v>
      </c>
      <c r="B12" s="10" t="s">
        <v>22</v>
      </c>
      <c r="C12" s="11" t="s">
        <v>23</v>
      </c>
      <c r="D12" s="12" t="s">
        <v>24</v>
      </c>
      <c r="E12" s="12" t="s">
        <v>25</v>
      </c>
      <c r="F12" s="12" t="s">
        <v>26</v>
      </c>
    </row>
    <row r="13" spans="1:12" ht="30" customHeight="1" x14ac:dyDescent="0.2">
      <c r="A13" s="23"/>
      <c r="B13" s="13" t="s">
        <v>27</v>
      </c>
      <c r="C13" s="10" t="s">
        <v>28</v>
      </c>
      <c r="D13" s="11" t="s">
        <v>29</v>
      </c>
      <c r="E13" s="12" t="s">
        <v>30</v>
      </c>
      <c r="F13" s="12" t="s">
        <v>25</v>
      </c>
    </row>
    <row r="14" spans="1:12" ht="30" customHeight="1" x14ac:dyDescent="0.2">
      <c r="A14" s="23"/>
      <c r="B14" s="13" t="s">
        <v>31</v>
      </c>
      <c r="C14" s="10" t="s">
        <v>32</v>
      </c>
      <c r="D14" s="10" t="s">
        <v>33</v>
      </c>
      <c r="E14" s="11" t="s">
        <v>29</v>
      </c>
      <c r="F14" s="12" t="s">
        <v>24</v>
      </c>
    </row>
    <row r="15" spans="1:12" ht="30" customHeight="1" x14ac:dyDescent="0.2">
      <c r="A15" s="23"/>
      <c r="B15" s="13" t="s">
        <v>34</v>
      </c>
      <c r="C15" s="13" t="s">
        <v>27</v>
      </c>
      <c r="D15" s="10" t="s">
        <v>32</v>
      </c>
      <c r="E15" s="10" t="s">
        <v>28</v>
      </c>
      <c r="F15" s="11" t="s">
        <v>23</v>
      </c>
    </row>
    <row r="16" spans="1:12" ht="30" customHeight="1" x14ac:dyDescent="0.2">
      <c r="A16" s="23"/>
      <c r="B16" s="13" t="s">
        <v>35</v>
      </c>
      <c r="C16" s="13" t="s">
        <v>34</v>
      </c>
      <c r="D16" s="13" t="s">
        <v>31</v>
      </c>
      <c r="E16" s="13" t="s">
        <v>27</v>
      </c>
      <c r="F16" s="10" t="s">
        <v>22</v>
      </c>
    </row>
  </sheetData>
  <mergeCells count="9">
    <mergeCell ref="A1:L1"/>
    <mergeCell ref="A2:L2"/>
    <mergeCell ref="A4:D4"/>
    <mergeCell ref="A10:G10"/>
    <mergeCell ref="A12:A16"/>
    <mergeCell ref="C6:E6"/>
    <mergeCell ref="C5:E5"/>
    <mergeCell ref="C7:E7"/>
    <mergeCell ref="C8:E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</sheetPr>
  <dimension ref="A1:N22"/>
  <sheetViews>
    <sheetView tabSelected="1" zoomScaleNormal="100" workbookViewId="0">
      <pane ySplit="4" topLeftCell="A5" activePane="bottomLeft" state="frozen"/>
      <selection pane="bottomLeft" activeCell="G16" sqref="G16"/>
    </sheetView>
  </sheetViews>
  <sheetFormatPr baseColWidth="10" defaultColWidth="8.6640625" defaultRowHeight="15" x14ac:dyDescent="0.2"/>
  <cols>
    <col min="1" max="1" width="8" customWidth="1"/>
    <col min="2" max="2" width="28" customWidth="1"/>
    <col min="3" max="3" width="20" customWidth="1"/>
    <col min="4" max="4" width="16" customWidth="1"/>
    <col min="5" max="5" width="28" customWidth="1"/>
    <col min="6" max="9" width="12" customWidth="1"/>
    <col min="10" max="10" width="29.5" customWidth="1"/>
    <col min="11" max="11" width="18" customWidth="1"/>
    <col min="12" max="13" width="14" customWidth="1"/>
    <col min="14" max="14" width="12" customWidth="1"/>
  </cols>
  <sheetData>
    <row r="1" spans="1:14" ht="31.5" customHeight="1" x14ac:dyDescent="0.2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 customHeight="1" x14ac:dyDescent="0.2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9.5" customHeight="1" x14ac:dyDescent="0.2">
      <c r="A3" s="14" t="s">
        <v>38</v>
      </c>
      <c r="B3" s="15"/>
      <c r="C3" s="14" t="s">
        <v>39</v>
      </c>
      <c r="D3" s="15"/>
      <c r="E3" s="14" t="s">
        <v>40</v>
      </c>
      <c r="F3" s="15"/>
      <c r="G3" s="14" t="s">
        <v>41</v>
      </c>
      <c r="H3" s="15"/>
    </row>
    <row r="4" spans="1:14" ht="36" customHeight="1" x14ac:dyDescent="0.2">
      <c r="A4" s="9" t="s">
        <v>42</v>
      </c>
      <c r="B4" s="9" t="s">
        <v>43</v>
      </c>
      <c r="C4" s="9" t="s">
        <v>44</v>
      </c>
      <c r="D4" s="9" t="s">
        <v>45</v>
      </c>
      <c r="E4" s="9" t="s">
        <v>46</v>
      </c>
      <c r="F4" s="9" t="s">
        <v>47</v>
      </c>
      <c r="G4" s="9" t="s">
        <v>48</v>
      </c>
      <c r="H4" s="9" t="s">
        <v>49</v>
      </c>
      <c r="I4" s="9" t="s">
        <v>50</v>
      </c>
      <c r="J4" s="9" t="s">
        <v>51</v>
      </c>
      <c r="K4" s="9" t="s">
        <v>52</v>
      </c>
      <c r="L4" s="9" t="s">
        <v>53</v>
      </c>
      <c r="M4" s="9" t="s">
        <v>54</v>
      </c>
      <c r="N4" s="9" t="s">
        <v>55</v>
      </c>
    </row>
    <row r="5" spans="1:14" ht="30" customHeight="1" x14ac:dyDescent="0.2">
      <c r="A5" s="16" t="s">
        <v>56</v>
      </c>
      <c r="B5" s="16" t="s">
        <v>57</v>
      </c>
      <c r="C5" s="16" t="s">
        <v>58</v>
      </c>
      <c r="D5" s="16" t="s">
        <v>59</v>
      </c>
      <c r="E5" s="16" t="s">
        <v>60</v>
      </c>
      <c r="F5" s="17">
        <v>3</v>
      </c>
      <c r="G5" s="17">
        <v>5</v>
      </c>
      <c r="H5" s="18">
        <f>F5*G5</f>
        <v>15</v>
      </c>
      <c r="I5" s="32" t="str">
        <f>IF(H5&lt;=4,"LOW",IF(H5&lt;=9,"MEDIUM",IF(H5&lt;=14,"HIGH","CRITICAL")))</f>
        <v>CRITICAL</v>
      </c>
      <c r="J5" s="16" t="s">
        <v>61</v>
      </c>
      <c r="K5" s="16" t="s">
        <v>62</v>
      </c>
      <c r="L5" s="16" t="s">
        <v>63</v>
      </c>
      <c r="M5" s="16"/>
      <c r="N5" s="17" t="s">
        <v>64</v>
      </c>
    </row>
    <row r="6" spans="1:14" ht="30" customHeight="1" x14ac:dyDescent="0.2">
      <c r="A6" s="19" t="s">
        <v>65</v>
      </c>
      <c r="B6" s="19" t="s">
        <v>66</v>
      </c>
      <c r="C6" s="19" t="s">
        <v>67</v>
      </c>
      <c r="D6" s="19" t="s">
        <v>68</v>
      </c>
      <c r="E6" s="19" t="s">
        <v>69</v>
      </c>
      <c r="F6" s="20">
        <v>2</v>
      </c>
      <c r="G6" s="20">
        <v>5</v>
      </c>
      <c r="H6" s="21">
        <f>F6*G6</f>
        <v>10</v>
      </c>
      <c r="I6" s="32" t="str">
        <f>IF(H6&lt;=4,"LOW",IF(H6&lt;=9,"MEDIUM",IF(H6&lt;=14,"HIGH","CRITICAL")))</f>
        <v>HIGH</v>
      </c>
      <c r="J6" s="19" t="s">
        <v>70</v>
      </c>
      <c r="K6" s="19" t="s">
        <v>71</v>
      </c>
      <c r="L6" s="19" t="s">
        <v>72</v>
      </c>
      <c r="M6" s="19"/>
      <c r="N6" s="20" t="s">
        <v>64</v>
      </c>
    </row>
    <row r="7" spans="1:14" ht="30" customHeight="1" x14ac:dyDescent="0.2">
      <c r="A7" s="16" t="s">
        <v>73</v>
      </c>
      <c r="B7" s="16" t="s">
        <v>74</v>
      </c>
      <c r="C7" s="16" t="s">
        <v>75</v>
      </c>
      <c r="D7" s="16" t="s">
        <v>76</v>
      </c>
      <c r="E7" s="16" t="s">
        <v>77</v>
      </c>
      <c r="F7" s="17">
        <v>2</v>
      </c>
      <c r="G7" s="17">
        <v>4</v>
      </c>
      <c r="H7" s="18">
        <f>F7*G7</f>
        <v>8</v>
      </c>
      <c r="I7" s="32" t="str">
        <f>IF(H7&lt;=4,"LOW",IF(H7&lt;=9,"MEDIUM",IF(H7&lt;=14,"HIGH","CRITICAL")))</f>
        <v>MEDIUM</v>
      </c>
      <c r="J7" s="16" t="s">
        <v>78</v>
      </c>
      <c r="K7" s="16" t="s">
        <v>79</v>
      </c>
      <c r="L7" s="16" t="s">
        <v>80</v>
      </c>
      <c r="M7" s="16"/>
      <c r="N7" s="17" t="s">
        <v>64</v>
      </c>
    </row>
    <row r="8" spans="1:14" ht="30" customHeight="1" x14ac:dyDescent="0.2">
      <c r="A8" s="19" t="s">
        <v>81</v>
      </c>
      <c r="B8" s="19" t="s">
        <v>82</v>
      </c>
      <c r="C8" s="19" t="s">
        <v>83</v>
      </c>
      <c r="D8" s="19" t="s">
        <v>84</v>
      </c>
      <c r="E8" s="19" t="s">
        <v>85</v>
      </c>
      <c r="F8" s="20">
        <v>4</v>
      </c>
      <c r="G8" s="20">
        <v>2</v>
      </c>
      <c r="H8" s="21">
        <f>F8*G8</f>
        <v>8</v>
      </c>
      <c r="I8" s="32" t="str">
        <f>IF(H8&lt;=4,"LOW",IF(H8&lt;=9,"MEDIUM",IF(H8&lt;=14,"HIGH","CRITICAL")))</f>
        <v>MEDIUM</v>
      </c>
      <c r="J8" s="19" t="s">
        <v>86</v>
      </c>
      <c r="K8" s="19" t="s">
        <v>87</v>
      </c>
      <c r="L8" s="19" t="s">
        <v>72</v>
      </c>
      <c r="M8" s="19"/>
      <c r="N8" s="20" t="s">
        <v>64</v>
      </c>
    </row>
    <row r="9" spans="1:14" ht="30" customHeight="1" x14ac:dyDescent="0.2">
      <c r="A9" s="16" t="s">
        <v>88</v>
      </c>
      <c r="B9" s="16" t="s">
        <v>89</v>
      </c>
      <c r="C9" s="16" t="s">
        <v>90</v>
      </c>
      <c r="D9" s="16" t="s">
        <v>91</v>
      </c>
      <c r="E9" s="16" t="s">
        <v>92</v>
      </c>
      <c r="F9" s="17">
        <v>2</v>
      </c>
      <c r="G9" s="17">
        <v>1</v>
      </c>
      <c r="H9" s="18">
        <f>F9*G9</f>
        <v>2</v>
      </c>
      <c r="I9" s="32" t="str">
        <f>IF(H9&lt;=4,"LOW",IF(H9&lt;=9,"MEDIUM",IF(H9&lt;=14,"HIGH","CRITICAL")))</f>
        <v>LOW</v>
      </c>
      <c r="J9" s="16" t="s">
        <v>93</v>
      </c>
      <c r="K9" s="16" t="s">
        <v>87</v>
      </c>
      <c r="L9" s="16" t="s">
        <v>94</v>
      </c>
      <c r="M9" s="16"/>
      <c r="N9" s="17" t="s">
        <v>64</v>
      </c>
    </row>
    <row r="10" spans="1:14" ht="27.75" customHeight="1" x14ac:dyDescent="0.2">
      <c r="A10" s="20" t="s">
        <v>95</v>
      </c>
      <c r="B10" s="19"/>
      <c r="C10" s="19"/>
      <c r="D10" s="19"/>
      <c r="E10" s="19"/>
      <c r="F10" s="20"/>
      <c r="G10" s="20"/>
      <c r="H10" s="21" t="str">
        <f t="shared" ref="H10:H20" si="0">IF(AND(F10&lt;&gt;"",G10&lt;&gt;""),F10*G10,"")</f>
        <v/>
      </c>
      <c r="I10" s="32" t="str">
        <f t="shared" ref="I10:I20" si="1">IF(H10="","",IF(H10&lt;=4,"LOW",IF(H10&lt;=9,"MEDIUM",IF(H10&lt;=14,"HIGH","CRITICAL"))))</f>
        <v/>
      </c>
      <c r="J10" s="19"/>
      <c r="K10" s="20"/>
      <c r="L10" s="20"/>
      <c r="M10" s="20"/>
      <c r="N10" s="20"/>
    </row>
    <row r="11" spans="1:14" ht="27.75" customHeight="1" x14ac:dyDescent="0.2">
      <c r="A11" s="17" t="s">
        <v>96</v>
      </c>
      <c r="B11" s="16"/>
      <c r="C11" s="16"/>
      <c r="D11" s="16"/>
      <c r="E11" s="16"/>
      <c r="F11" s="17"/>
      <c r="G11" s="17"/>
      <c r="H11" s="18" t="str">
        <f t="shared" si="0"/>
        <v/>
      </c>
      <c r="I11" s="32" t="str">
        <f t="shared" si="1"/>
        <v/>
      </c>
      <c r="J11" s="16"/>
      <c r="K11" s="17"/>
      <c r="L11" s="17"/>
      <c r="M11" s="17"/>
      <c r="N11" s="17"/>
    </row>
    <row r="12" spans="1:14" ht="27.75" customHeight="1" x14ac:dyDescent="0.2">
      <c r="A12" s="20" t="s">
        <v>97</v>
      </c>
      <c r="B12" s="19"/>
      <c r="C12" s="19"/>
      <c r="D12" s="19"/>
      <c r="E12" s="19"/>
      <c r="F12" s="20"/>
      <c r="G12" s="20"/>
      <c r="H12" s="21" t="str">
        <f t="shared" si="0"/>
        <v/>
      </c>
      <c r="I12" s="32" t="str">
        <f t="shared" si="1"/>
        <v/>
      </c>
      <c r="J12" s="19"/>
      <c r="K12" s="20"/>
      <c r="L12" s="20"/>
      <c r="M12" s="20"/>
      <c r="N12" s="20"/>
    </row>
    <row r="13" spans="1:14" ht="27.75" customHeight="1" x14ac:dyDescent="0.2">
      <c r="A13" s="17" t="s">
        <v>98</v>
      </c>
      <c r="B13" s="16"/>
      <c r="C13" s="16"/>
      <c r="D13" s="16"/>
      <c r="E13" s="16"/>
      <c r="F13" s="17"/>
      <c r="G13" s="17"/>
      <c r="H13" s="18" t="str">
        <f t="shared" si="0"/>
        <v/>
      </c>
      <c r="I13" s="32" t="str">
        <f t="shared" si="1"/>
        <v/>
      </c>
      <c r="J13" s="16"/>
      <c r="K13" s="17"/>
      <c r="L13" s="17"/>
      <c r="M13" s="17"/>
      <c r="N13" s="17"/>
    </row>
    <row r="14" spans="1:14" ht="27.75" customHeight="1" x14ac:dyDescent="0.2">
      <c r="A14" s="20" t="s">
        <v>99</v>
      </c>
      <c r="B14" s="19"/>
      <c r="C14" s="19"/>
      <c r="D14" s="19"/>
      <c r="E14" s="19"/>
      <c r="F14" s="20"/>
      <c r="G14" s="20"/>
      <c r="H14" s="21" t="str">
        <f t="shared" si="0"/>
        <v/>
      </c>
      <c r="I14" s="32" t="str">
        <f t="shared" si="1"/>
        <v/>
      </c>
      <c r="J14" s="19"/>
      <c r="K14" s="20"/>
      <c r="L14" s="20"/>
      <c r="M14" s="20"/>
      <c r="N14" s="20"/>
    </row>
    <row r="15" spans="1:14" ht="27.75" customHeight="1" x14ac:dyDescent="0.2">
      <c r="A15" s="17" t="s">
        <v>100</v>
      </c>
      <c r="B15" s="16"/>
      <c r="C15" s="16"/>
      <c r="D15" s="16"/>
      <c r="E15" s="16"/>
      <c r="F15" s="17"/>
      <c r="G15" s="17"/>
      <c r="H15" s="18" t="str">
        <f t="shared" si="0"/>
        <v/>
      </c>
      <c r="I15" s="32" t="str">
        <f t="shared" si="1"/>
        <v/>
      </c>
      <c r="J15" s="16"/>
      <c r="K15" s="17"/>
      <c r="L15" s="17"/>
      <c r="M15" s="17"/>
      <c r="N15" s="17"/>
    </row>
    <row r="16" spans="1:14" ht="27.75" customHeight="1" x14ac:dyDescent="0.2">
      <c r="A16" s="20" t="s">
        <v>101</v>
      </c>
      <c r="B16" s="19"/>
      <c r="C16" s="19"/>
      <c r="D16" s="19"/>
      <c r="E16" s="19"/>
      <c r="F16" s="20"/>
      <c r="G16" s="20"/>
      <c r="H16" s="21" t="str">
        <f t="shared" si="0"/>
        <v/>
      </c>
      <c r="I16" s="32" t="str">
        <f t="shared" si="1"/>
        <v/>
      </c>
      <c r="J16" s="19"/>
      <c r="K16" s="20"/>
      <c r="L16" s="20"/>
      <c r="M16" s="20"/>
      <c r="N16" s="20"/>
    </row>
    <row r="17" spans="1:14" ht="27.75" customHeight="1" x14ac:dyDescent="0.2">
      <c r="A17" s="17" t="s">
        <v>102</v>
      </c>
      <c r="B17" s="16"/>
      <c r="C17" s="16"/>
      <c r="D17" s="16"/>
      <c r="E17" s="16"/>
      <c r="F17" s="17"/>
      <c r="G17" s="17"/>
      <c r="H17" s="18" t="str">
        <f t="shared" si="0"/>
        <v/>
      </c>
      <c r="I17" s="32" t="str">
        <f t="shared" si="1"/>
        <v/>
      </c>
      <c r="J17" s="16"/>
      <c r="K17" s="17"/>
      <c r="L17" s="17"/>
      <c r="M17" s="17"/>
      <c r="N17" s="17"/>
    </row>
    <row r="18" spans="1:14" ht="27.75" customHeight="1" x14ac:dyDescent="0.2">
      <c r="A18" s="20" t="s">
        <v>103</v>
      </c>
      <c r="B18" s="19"/>
      <c r="C18" s="19"/>
      <c r="D18" s="19"/>
      <c r="E18" s="19"/>
      <c r="F18" s="20"/>
      <c r="G18" s="20"/>
      <c r="H18" s="21" t="str">
        <f t="shared" si="0"/>
        <v/>
      </c>
      <c r="I18" s="32" t="str">
        <f t="shared" si="1"/>
        <v/>
      </c>
      <c r="J18" s="19"/>
      <c r="K18" s="20"/>
      <c r="L18" s="20"/>
      <c r="M18" s="20"/>
      <c r="N18" s="20"/>
    </row>
    <row r="19" spans="1:14" ht="27.75" customHeight="1" x14ac:dyDescent="0.2">
      <c r="A19" s="17" t="s">
        <v>104</v>
      </c>
      <c r="B19" s="16"/>
      <c r="C19" s="16"/>
      <c r="D19" s="16"/>
      <c r="E19" s="16"/>
      <c r="F19" s="17"/>
      <c r="G19" s="17"/>
      <c r="H19" s="18" t="str">
        <f t="shared" si="0"/>
        <v/>
      </c>
      <c r="I19" s="32" t="str">
        <f t="shared" si="1"/>
        <v/>
      </c>
      <c r="J19" s="16"/>
      <c r="K19" s="17"/>
      <c r="L19" s="17"/>
      <c r="M19" s="17"/>
      <c r="N19" s="17"/>
    </row>
    <row r="20" spans="1:14" ht="27.75" customHeight="1" x14ac:dyDescent="0.2">
      <c r="A20" s="20" t="s">
        <v>105</v>
      </c>
      <c r="B20" s="19"/>
      <c r="C20" s="19"/>
      <c r="D20" s="19"/>
      <c r="E20" s="19"/>
      <c r="F20" s="20"/>
      <c r="G20" s="20"/>
      <c r="H20" s="21" t="str">
        <f t="shared" si="0"/>
        <v/>
      </c>
      <c r="I20" s="32" t="str">
        <f t="shared" si="1"/>
        <v/>
      </c>
      <c r="J20" s="19"/>
      <c r="K20" s="20"/>
      <c r="L20" s="20"/>
      <c r="M20" s="20"/>
      <c r="N20" s="20"/>
    </row>
    <row r="22" spans="1:14" ht="15" customHeight="1" x14ac:dyDescent="0.2">
      <c r="A22" s="29" t="s">
        <v>106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mergeCells count="3">
    <mergeCell ref="A1:N1"/>
    <mergeCell ref="A2:N2"/>
    <mergeCell ref="A22:N22"/>
  </mergeCells>
  <conditionalFormatting sqref="I5:I20">
    <cfRule type="containsText" dxfId="3" priority="1" operator="containsText" text="LOW">
      <formula>NOT(ISERROR(SEARCH("LOW",I5)))</formula>
    </cfRule>
  </conditionalFormatting>
  <conditionalFormatting sqref="I5:I20">
    <cfRule type="containsText" dxfId="2" priority="2" operator="containsText" text="MEDIUM">
      <formula>NOT(ISERROR(SEARCH("MEDIUM",I5)))</formula>
    </cfRule>
  </conditionalFormatting>
  <conditionalFormatting sqref="I5:I20">
    <cfRule type="containsText" dxfId="1" priority="3" operator="containsText" text="HIGH">
      <formula>NOT(ISERROR(SEARCH("HIGH",I5)))</formula>
    </cfRule>
  </conditionalFormatting>
  <conditionalFormatting sqref="I5:I20">
    <cfRule type="containsText" dxfId="0" priority="4" operator="containsText" text="CRITICAL">
      <formula>NOT(ISERROR(SEARCH("CRITICAL",I5)))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5496"/>
  </sheetPr>
  <dimension ref="A1:F17"/>
  <sheetViews>
    <sheetView zoomScaleNormal="100" workbookViewId="0">
      <selection sqref="A1:F1"/>
    </sheetView>
  </sheetViews>
  <sheetFormatPr baseColWidth="10" defaultColWidth="8.6640625" defaultRowHeight="15" x14ac:dyDescent="0.2"/>
  <cols>
    <col min="1" max="1" width="10" customWidth="1"/>
    <col min="2" max="2" width="16" customWidth="1"/>
    <col min="3" max="3" width="30" customWidth="1"/>
    <col min="4" max="4" width="28" customWidth="1"/>
    <col min="5" max="6" width="32" customWidth="1"/>
  </cols>
  <sheetData>
    <row r="1" spans="1:6" ht="27.75" customHeight="1" x14ac:dyDescent="0.2">
      <c r="A1" s="30" t="s">
        <v>107</v>
      </c>
      <c r="B1" s="30"/>
      <c r="C1" s="30"/>
      <c r="D1" s="30"/>
      <c r="E1" s="30"/>
      <c r="F1" s="30"/>
    </row>
    <row r="3" spans="1:6" ht="21.75" customHeight="1" x14ac:dyDescent="0.2">
      <c r="A3" s="31" t="s">
        <v>108</v>
      </c>
      <c r="B3" s="31"/>
      <c r="C3" s="31"/>
      <c r="D3" s="31"/>
      <c r="E3" s="31"/>
      <c r="F3" s="31"/>
    </row>
    <row r="4" spans="1:6" ht="19.5" customHeight="1" x14ac:dyDescent="0.2">
      <c r="A4" s="9" t="s">
        <v>109</v>
      </c>
      <c r="B4" s="9" t="s">
        <v>110</v>
      </c>
      <c r="C4" s="9" t="s">
        <v>111</v>
      </c>
      <c r="D4" s="9" t="s">
        <v>112</v>
      </c>
      <c r="E4" s="9" t="s">
        <v>113</v>
      </c>
      <c r="F4" s="9" t="s">
        <v>114</v>
      </c>
    </row>
    <row r="5" spans="1:6" ht="27.75" customHeight="1" x14ac:dyDescent="0.2">
      <c r="A5" s="20">
        <v>1</v>
      </c>
      <c r="B5" s="20" t="s">
        <v>115</v>
      </c>
      <c r="C5" s="19" t="s">
        <v>116</v>
      </c>
      <c r="D5" s="19" t="s">
        <v>117</v>
      </c>
      <c r="E5" s="19" t="s">
        <v>118</v>
      </c>
      <c r="F5" s="19" t="s">
        <v>119</v>
      </c>
    </row>
    <row r="6" spans="1:6" ht="27.75" customHeight="1" x14ac:dyDescent="0.2">
      <c r="A6" s="17">
        <v>2</v>
      </c>
      <c r="B6" s="17" t="s">
        <v>120</v>
      </c>
      <c r="C6" s="16" t="s">
        <v>121</v>
      </c>
      <c r="D6" s="16" t="s">
        <v>122</v>
      </c>
      <c r="E6" s="16" t="s">
        <v>123</v>
      </c>
      <c r="F6" s="16" t="s">
        <v>124</v>
      </c>
    </row>
    <row r="7" spans="1:6" ht="27.75" customHeight="1" x14ac:dyDescent="0.2">
      <c r="A7" s="20">
        <v>3</v>
      </c>
      <c r="B7" s="20" t="s">
        <v>125</v>
      </c>
      <c r="C7" s="19" t="s">
        <v>126</v>
      </c>
      <c r="D7" s="19" t="s">
        <v>127</v>
      </c>
      <c r="E7" s="19" t="s">
        <v>128</v>
      </c>
      <c r="F7" s="19" t="s">
        <v>129</v>
      </c>
    </row>
    <row r="8" spans="1:6" ht="27.75" customHeight="1" x14ac:dyDescent="0.2">
      <c r="A8" s="17">
        <v>4</v>
      </c>
      <c r="B8" s="17" t="s">
        <v>130</v>
      </c>
      <c r="C8" s="16" t="s">
        <v>131</v>
      </c>
      <c r="D8" s="16" t="s">
        <v>132</v>
      </c>
      <c r="E8" s="16" t="s">
        <v>133</v>
      </c>
      <c r="F8" s="16" t="s">
        <v>134</v>
      </c>
    </row>
    <row r="9" spans="1:6" ht="27.75" customHeight="1" x14ac:dyDescent="0.2">
      <c r="A9" s="20">
        <v>5</v>
      </c>
      <c r="B9" s="20" t="s">
        <v>135</v>
      </c>
      <c r="C9" s="19" t="s">
        <v>136</v>
      </c>
      <c r="D9" s="19" t="s">
        <v>137</v>
      </c>
      <c r="E9" s="19" t="s">
        <v>138</v>
      </c>
      <c r="F9" s="19" t="s">
        <v>139</v>
      </c>
    </row>
    <row r="11" spans="1:6" ht="21.75" customHeight="1" x14ac:dyDescent="0.2">
      <c r="A11" s="31" t="s">
        <v>140</v>
      </c>
      <c r="B11" s="31"/>
      <c r="C11" s="31"/>
      <c r="D11" s="31"/>
      <c r="E11" s="31"/>
      <c r="F11" s="31"/>
    </row>
    <row r="12" spans="1:6" ht="19.5" customHeight="1" x14ac:dyDescent="0.2">
      <c r="A12" s="9" t="s">
        <v>109</v>
      </c>
      <c r="B12" s="9" t="s">
        <v>110</v>
      </c>
      <c r="C12" s="9" t="s">
        <v>111</v>
      </c>
      <c r="D12" s="9" t="s">
        <v>112</v>
      </c>
      <c r="E12" s="9" t="s">
        <v>113</v>
      </c>
      <c r="F12" s="9" t="s">
        <v>114</v>
      </c>
    </row>
    <row r="13" spans="1:6" ht="27.75" customHeight="1" x14ac:dyDescent="0.2">
      <c r="A13" s="20">
        <v>1</v>
      </c>
      <c r="B13" s="20" t="s">
        <v>141</v>
      </c>
      <c r="C13" s="19" t="s">
        <v>142</v>
      </c>
      <c r="D13" s="19" t="s">
        <v>143</v>
      </c>
      <c r="E13" s="19" t="s">
        <v>144</v>
      </c>
      <c r="F13" s="19" t="s">
        <v>145</v>
      </c>
    </row>
    <row r="14" spans="1:6" ht="27.75" customHeight="1" x14ac:dyDescent="0.2">
      <c r="A14" s="17">
        <v>2</v>
      </c>
      <c r="B14" s="17" t="s">
        <v>146</v>
      </c>
      <c r="C14" s="16" t="s">
        <v>147</v>
      </c>
      <c r="D14" s="16" t="s">
        <v>148</v>
      </c>
      <c r="E14" s="16" t="s">
        <v>149</v>
      </c>
      <c r="F14" s="16" t="s">
        <v>150</v>
      </c>
    </row>
    <row r="15" spans="1:6" ht="27.75" customHeight="1" x14ac:dyDescent="0.2">
      <c r="A15" s="20">
        <v>3</v>
      </c>
      <c r="B15" s="20" t="s">
        <v>151</v>
      </c>
      <c r="C15" s="19" t="s">
        <v>152</v>
      </c>
      <c r="D15" s="19" t="s">
        <v>153</v>
      </c>
      <c r="E15" s="19" t="s">
        <v>154</v>
      </c>
      <c r="F15" s="19" t="s">
        <v>155</v>
      </c>
    </row>
    <row r="16" spans="1:6" ht="27.75" customHeight="1" x14ac:dyDescent="0.2">
      <c r="A16" s="17">
        <v>4</v>
      </c>
      <c r="B16" s="17" t="s">
        <v>156</v>
      </c>
      <c r="C16" s="16" t="s">
        <v>157</v>
      </c>
      <c r="D16" s="16" t="s">
        <v>158</v>
      </c>
      <c r="E16" s="16" t="s">
        <v>159</v>
      </c>
      <c r="F16" s="16" t="s">
        <v>160</v>
      </c>
    </row>
    <row r="17" spans="1:6" ht="27.75" customHeight="1" x14ac:dyDescent="0.2">
      <c r="A17" s="20">
        <v>5</v>
      </c>
      <c r="B17" s="20" t="s">
        <v>161</v>
      </c>
      <c r="C17" s="19" t="s">
        <v>162</v>
      </c>
      <c r="D17" s="19" t="s">
        <v>163</v>
      </c>
      <c r="E17" s="19" t="s">
        <v>164</v>
      </c>
      <c r="F17" s="19" t="s">
        <v>165</v>
      </c>
    </row>
  </sheetData>
  <mergeCells count="3">
    <mergeCell ref="A1:F1"/>
    <mergeCell ref="A3:F3"/>
    <mergeCell ref="A11:F1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Matrix</vt:lpstr>
      <vt:lpstr>Hazard Log</vt:lpstr>
      <vt:lpstr>Scales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Efosa Ayobahan</cp:lastModifiedBy>
  <cp:revision>0</cp:revision>
  <dcterms:created xsi:type="dcterms:W3CDTF">2026-02-19T20:08:41Z</dcterms:created>
  <dcterms:modified xsi:type="dcterms:W3CDTF">2026-02-23T04:23:22Z</dcterms:modified>
  <dc:language>en-US</dc:language>
</cp:coreProperties>
</file>